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<sst xmlns="http://schemas.openxmlformats.org/spreadsheetml/2006/main" count="36" uniqueCount="35">
  <si>
    <t>Front Range Concrete Contractors LLC</t>
  </si>
  <si>
    <t>INVOICE</t>
  </si>
  <si>
    <t>5560 Franklin St, Denver, CO 80216</t>
  </si>
  <si>
    <t>ar@frontrangeconcrete.example.com   (555) 011-4820</t>
  </si>
  <si>
    <t>Invoice #</t>
  </si>
  <si>
    <t>INV-1024</t>
  </si>
  <si>
    <t>Date</t>
  </si>
  <si>
    <t>Due date</t>
  </si>
  <si>
    <t>BILL TO</t>
  </si>
  <si>
    <t>Marcus Lindqvist</t>
  </si>
  <si>
    <t>Summit Ridge Development Group</t>
  </si>
  <si>
    <t>1700 Lincoln St, Suite 2400, Denver, CO 80203</t>
  </si>
  <si>
    <t>payables@summitridge.example.com</t>
  </si>
  <si>
    <t>Description</t>
  </si>
  <si>
    <t>Qty</t>
  </si>
  <si>
    <t>Rate</t>
  </si>
  <si>
    <t>Amount</t>
  </si>
  <si>
    <t>Mobilization and site setup (SOV line 1, 100% complete)</t>
  </si>
  <si>
    <t>Excavation, excavator with operator (days)</t>
  </si>
  <si>
    <t>Footings, 3,000 psi concrete placed (cubic yards)</t>
  </si>
  <si>
    <t>Rebar supply and placement (tons)</t>
  </si>
  <si>
    <t>Formwork labor (hours)</t>
  </si>
  <si>
    <t>Concrete pump truck with operator (days)</t>
  </si>
  <si>
    <t>Slab on grade, 4 inch, placed and finished (square feet)</t>
  </si>
  <si>
    <t>Third-party testing lab, cylinder breaks (pass-through)</t>
  </si>
  <si>
    <t/>
  </si>
  <si>
    <t>Subtotal</t>
  </si>
  <si>
    <t>Discount %</t>
  </si>
  <si>
    <t>Sales tax rate</t>
  </si>
  <si>
    <t>Total</t>
  </si>
  <si>
    <t>Deposit paid</t>
  </si>
  <si>
    <t>Balance due</t>
  </si>
  <si>
    <t>NOTES</t>
  </si>
  <si>
    <t>Pay application 2 for the period ending October 31. Retainage of 5% withheld per subcontract section 7. Conditional lien waiver for this period attached. Please reference PO SR-2291 with payment.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</si>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</sst>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E4+30</f>
        <v>46345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3500</v>
      </c>
      <c r="E12" s="13">
        <f>IF(C12*D12=0,"",C12*D12)</f>
        <v>3500</v>
      </c>
    </row>
    <row r="13" spans="2:5" x14ac:dyDescent="0.25">
      <c r="B13" s="10" t="s">
        <v>18</v>
      </c>
      <c r="C13" s="11">
        <v>3</v>
      </c>
      <c r="D13" s="12">
        <v>1650</v>
      </c>
      <c r="E13" s="13">
        <f>IF(C13*D13=0,"",C13*D13)</f>
        <v>4950</v>
      </c>
    </row>
    <row r="14" spans="2:5" x14ac:dyDescent="0.25">
      <c r="B14" s="10" t="s">
        <v>19</v>
      </c>
      <c r="C14" s="11">
        <v>42</v>
      </c>
      <c r="D14" s="12">
        <v>185</v>
      </c>
      <c r="E14" s="13">
        <f>IF(C14*D14=0,"",C14*D14)</f>
        <v>7770</v>
      </c>
    </row>
    <row r="15" spans="2:5" x14ac:dyDescent="0.25">
      <c r="B15" s="10" t="s">
        <v>20</v>
      </c>
      <c r="C15" s="11">
        <v>4</v>
      </c>
      <c r="D15" s="12">
        <v>2100</v>
      </c>
      <c r="E15" s="13">
        <f>IF(C15*D15=0,"",C15*D15)</f>
        <v>8400</v>
      </c>
    </row>
    <row r="16" spans="2:5" x14ac:dyDescent="0.25">
      <c r="B16" s="10" t="s">
        <v>21</v>
      </c>
      <c r="C16" s="11">
        <v>64</v>
      </c>
      <c r="D16" s="12">
        <v>68</v>
      </c>
      <c r="E16" s="13">
        <f>IF(C16*D16=0,"",C16*D16)</f>
        <v>4352</v>
      </c>
    </row>
    <row r="17" spans="2:5" x14ac:dyDescent="0.25">
      <c r="B17" s="10" t="s">
        <v>22</v>
      </c>
      <c r="C17" s="11">
        <v>1</v>
      </c>
      <c r="D17" s="12">
        <v>1450</v>
      </c>
      <c r="E17" s="13">
        <f>IF(C17*D17=0,"",C17*D17)</f>
        <v>1450</v>
      </c>
    </row>
    <row r="18" spans="2:5" x14ac:dyDescent="0.25">
      <c r="B18" s="10" t="s">
        <v>23</v>
      </c>
      <c r="C18" s="11">
        <v>6200</v>
      </c>
      <c r="D18" s="12">
        <v>7.5</v>
      </c>
      <c r="E18" s="13">
        <f>IF(C18*D18=0,"",C18*D18)</f>
        <v>46500</v>
      </c>
    </row>
    <row r="19" spans="2:5" x14ac:dyDescent="0.25">
      <c r="B19" s="10" t="s">
        <v>24</v>
      </c>
      <c r="C19" s="11">
        <v>1</v>
      </c>
      <c r="D19" s="12">
        <v>480</v>
      </c>
      <c r="E19" s="13">
        <f>IF(C19*D19=0,"",C19*D19)</f>
        <v>480</v>
      </c>
    </row>
    <row r="20" spans="2:5" x14ac:dyDescent="0.25">
      <c r="B20" s="10" t="s">
        <v>25</v>
      </c>
      <c r="C20" s="11"/>
      <c r="D20" s="12"/>
      <c r="E20" s="13" t="str">
        <f>IF(C20*D20=0,"",C20*D20)</f>
        <v/>
      </c>
    </row>
    <row r="21" spans="2:5" x14ac:dyDescent="0.25">
      <c r="B21" s="10" t="s">
        <v>25</v>
      </c>
      <c r="C21" s="11"/>
      <c r="D21" s="12"/>
      <c r="E21" s="13" t="str">
        <f>IF(C21*D21=0,"",C21*D21)</f>
        <v/>
      </c>
    </row>
    <row r="22" spans="3:5" x14ac:dyDescent="0.25">
      <c r="C22" s="14" t="s">
        <v>26</v>
      </c>
      <c r="E22" s="15">
        <f>SUM(E12:E21)</f>
        <v>77402</v>
      </c>
    </row>
    <row r="23" spans="3:5" x14ac:dyDescent="0.25">
      <c r="C23" s="14" t="s">
        <v>27</v>
      </c>
      <c r="D23" s="16">
        <v>0</v>
      </c>
      <c r="E23" s="15">
        <f>ROUND(E22*D23,2)</f>
        <v>0</v>
      </c>
    </row>
    <row r="24" spans="3:5" x14ac:dyDescent="0.25">
      <c r="C24" s="14" t="s">
        <v>28</v>
      </c>
      <c r="D24" s="17">
        <v>0</v>
      </c>
      <c r="E24" s="15">
        <f>ROUND((E22-E23)*D24,2)</f>
        <v>0</v>
      </c>
    </row>
    <row r="25" spans="3:5" x14ac:dyDescent="0.25">
      <c r="C25" s="18" t="s">
        <v>29</v>
      </c>
      <c r="E25" s="19">
        <f>E22-E23+E24</f>
        <v>77402</v>
      </c>
    </row>
    <row r="26" spans="3:5" x14ac:dyDescent="0.25">
      <c r="C26" s="14" t="s">
        <v>30</v>
      </c>
      <c r="E26" s="20">
        <v>0</v>
      </c>
    </row>
    <row r="27" spans="3:5" x14ac:dyDescent="0.25">
      <c r="C27" s="18" t="s">
        <v>31</v>
      </c>
      <c r="E27" s="19">
        <f>E25-E26</f>
        <v>77402</v>
      </c>
    </row>
    <row r="29" spans="2:2" x14ac:dyDescent="0.25">
      <c r="B29" s="4" t="s">
        <v>32</v>
      </c>
    </row>
    <row r="30" ht="30" customHeight="1" spans="2:5" x14ac:dyDescent="0.25">
      <c r="B30" s="21" t="s">
        <v>33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34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