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<sst xmlns="http://schemas.openxmlformats.org/spreadsheetml/2006/main" count="36" uniqueCount="34">
  <si>
    <t>Buckeye Current Electric LLC</t>
  </si>
  <si>
    <t>INVOICE</t>
  </si>
  <si>
    <t>880 N High St, Columbus, OH 43215</t>
  </si>
  <si>
    <t>office@buckeyecurrent.example.com   (555) 017-5502</t>
  </si>
  <si>
    <t>Invoice #</t>
  </si>
  <si>
    <t>INV-1024</t>
  </si>
  <si>
    <t>Date</t>
  </si>
  <si>
    <t>Due date</t>
  </si>
  <si>
    <t>BILL TO</t>
  </si>
  <si>
    <t>Ray Delgado</t>
  </si>
  <si>
    <t/>
  </si>
  <si>
    <t>1290 Neil Ave, Columbus, OH 43201</t>
  </si>
  <si>
    <t>ray.delgado@example.com</t>
  </si>
  <si>
    <t>Description</t>
  </si>
  <si>
    <t>Qty</t>
  </si>
  <si>
    <t>Rate</t>
  </si>
  <si>
    <t>Amount</t>
  </si>
  <si>
    <t>Troubleshooting and load calculation (hours)</t>
  </si>
  <si>
    <t>200 amp panel upgrade with new breakers</t>
  </si>
  <si>
    <t>Meter base and service mast replacement</t>
  </si>
  <si>
    <t>Electrical permit and inspection (pass-through)</t>
  </si>
  <si>
    <t>Utility disconnect and reconnect coordination</t>
  </si>
  <si>
    <t>Level 2 EV charger circuit, 60 amp, up to 40 ft</t>
  </si>
  <si>
    <t>GFCI outlets installed (each)</t>
  </si>
  <si>
    <t>Whole-home surge protector at panel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</si>
  <si>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</si>
  <si>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</si>
  <si>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</si>
  <si>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</si>
  <si>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</si>
  <si>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</si>
  <si>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</si>
  <si>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Final inspection passed. Deposit of $1,500 credited. Contractor license number on file with the city. Labor is warranted for 2 years; breakers and panel carry the manufacturer warranty.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</si>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</sst>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E4+7</f>
        <v>46322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1.5</v>
      </c>
      <c r="D12" s="12">
        <v>110</v>
      </c>
      <c r="E12" s="13">
        <f>IF(C12*D12=0,"",C12*D12)</f>
        <v>165</v>
      </c>
    </row>
    <row r="13" spans="2:5" x14ac:dyDescent="0.25">
      <c r="B13" s="10" t="s">
        <v>18</v>
      </c>
      <c r="C13" s="11">
        <v>1</v>
      </c>
      <c r="D13" s="12">
        <v>2800</v>
      </c>
      <c r="E13" s="13">
        <f>IF(C13*D13=0,"",C13*D13)</f>
        <v>2800</v>
      </c>
    </row>
    <row r="14" spans="2:5" x14ac:dyDescent="0.25">
      <c r="B14" s="10" t="s">
        <v>19</v>
      </c>
      <c r="C14" s="11">
        <v>1</v>
      </c>
      <c r="D14" s="12">
        <v>950</v>
      </c>
      <c r="E14" s="13">
        <f>IF(C14*D14=0,"",C14*D14)</f>
        <v>950</v>
      </c>
    </row>
    <row r="15" spans="2:5" x14ac:dyDescent="0.25">
      <c r="B15" s="10" t="s">
        <v>20</v>
      </c>
      <c r="C15" s="11">
        <v>1</v>
      </c>
      <c r="D15" s="12">
        <v>225</v>
      </c>
      <c r="E15" s="13">
        <f>IF(C15*D15=0,"",C15*D15)</f>
        <v>225</v>
      </c>
    </row>
    <row r="16" spans="2:5" x14ac:dyDescent="0.25">
      <c r="B16" s="10" t="s">
        <v>21</v>
      </c>
      <c r="C16" s="11">
        <v>1</v>
      </c>
      <c r="D16" s="12">
        <v>150</v>
      </c>
      <c r="E16" s="13">
        <f>IF(C16*D16=0,"",C16*D16)</f>
        <v>150</v>
      </c>
    </row>
    <row r="17" spans="2:5" x14ac:dyDescent="0.25">
      <c r="B17" s="10" t="s">
        <v>22</v>
      </c>
      <c r="C17" s="11">
        <v>1</v>
      </c>
      <c r="D17" s="12">
        <v>1100</v>
      </c>
      <c r="E17" s="13">
        <f>IF(C17*D17=0,"",C17*D17)</f>
        <v>1100</v>
      </c>
    </row>
    <row r="18" spans="2:5" x14ac:dyDescent="0.25">
      <c r="B18" s="10" t="s">
        <v>23</v>
      </c>
      <c r="C18" s="11">
        <v>4</v>
      </c>
      <c r="D18" s="12">
        <v>95</v>
      </c>
      <c r="E18" s="13">
        <f>IF(C18*D18=0,"",C18*D18)</f>
        <v>380</v>
      </c>
    </row>
    <row r="19" spans="2:5" x14ac:dyDescent="0.25">
      <c r="B19" s="10" t="s">
        <v>24</v>
      </c>
      <c r="C19" s="11">
        <v>1</v>
      </c>
      <c r="D19" s="12">
        <v>325</v>
      </c>
      <c r="E19" s="13">
        <f>IF(C19*D19=0,"",C19*D19)</f>
        <v>325</v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25</v>
      </c>
      <c r="E22" s="15">
        <f>SUM(E12:E21)</f>
        <v>6095</v>
      </c>
    </row>
    <row r="23" spans="3:5" x14ac:dyDescent="0.25">
      <c r="C23" s="14" t="s">
        <v>26</v>
      </c>
      <c r="D23" s="16">
        <v>0</v>
      </c>
      <c r="E23" s="15">
        <f>ROUND(E22*D23,2)</f>
        <v>0</v>
      </c>
    </row>
    <row r="24" spans="3:5" x14ac:dyDescent="0.25">
      <c r="C24" s="14" t="s">
        <v>27</v>
      </c>
      <c r="D24" s="17">
        <v>0</v>
      </c>
      <c r="E24" s="15">
        <f>ROUND((E22-E23)*D24,2)</f>
        <v>0</v>
      </c>
    </row>
    <row r="25" spans="3:5" x14ac:dyDescent="0.25">
      <c r="C25" s="18" t="s">
        <v>28</v>
      </c>
      <c r="E25" s="19">
        <f>E22-E23+E24</f>
        <v>6095</v>
      </c>
    </row>
    <row r="26" spans="3:5" x14ac:dyDescent="0.25">
      <c r="C26" s="14" t="s">
        <v>29</v>
      </c>
      <c r="E26" s="20">
        <v>1500</v>
      </c>
    </row>
    <row r="27" spans="3:5" x14ac:dyDescent="0.25">
      <c r="C27" s="18" t="s">
        <v>30</v>
      </c>
      <c r="E27" s="19">
        <f>E25-E26</f>
        <v>4595</v>
      </c>
    </row>
    <row r="29" spans="2:2" x14ac:dyDescent="0.25">
      <c r="B29" s="4" t="s">
        <v>31</v>
      </c>
    </row>
    <row r="30" ht="30" customHeight="1" spans="2:5" x14ac:dyDescent="0.25">
      <c r="B30" s="21" t="s">
        <v>32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33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