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<sst xmlns="http://schemas.openxmlformats.org/spreadsheetml/2006/main" count="36" uniqueCount="34">
  <si>
    <t>Three Rivers Plumbing Co.</t>
  </si>
  <si>
    <t>INVOICE</t>
  </si>
  <si>
    <t>4120 Butler St, Pittsburgh, PA 15201</t>
  </si>
  <si>
    <t>service@threeriversplumbing.example.com   (555) 016-2481</t>
  </si>
  <si>
    <t>Invoice #</t>
  </si>
  <si>
    <t>INV-1024</t>
  </si>
  <si>
    <t>Date</t>
  </si>
  <si>
    <t>Due date</t>
  </si>
  <si>
    <t>BILL TO</t>
  </si>
  <si>
    <t>Nadia Kowalski</t>
  </si>
  <si>
    <t/>
  </si>
  <si>
    <t>537 S Graham St, Pittsburgh, PA 15232</t>
  </si>
  <si>
    <t>nadia.kowalski@example.com</t>
  </si>
  <si>
    <t>Description</t>
  </si>
  <si>
    <t>Qty</t>
  </si>
  <si>
    <t>Rate</t>
  </si>
  <si>
    <t>Amount</t>
  </si>
  <si>
    <t>Service call and diagnosis</t>
  </si>
  <si>
    <t>50-gallon gas water heater, supplied and installed</t>
  </si>
  <si>
    <t>Thermal expansion tank, valves and fittings</t>
  </si>
  <si>
    <t>Haul away and dispose of old water heater</t>
  </si>
  <si>
    <t>Plumbing permit and inspection fee</t>
  </si>
  <si>
    <t>Main sewer line clearing, cable machine</t>
  </si>
  <si>
    <t>Sewer camera inspection with recorded video</t>
  </si>
  <si>
    <t>Additional labor, reroute vent connector (hours)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</si>
  <si>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</si>
  <si>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</si>
  <si>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</si>
  <si>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</si>
  <si>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</si>
  <si>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</si>
  <si>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</si>
  <si>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Water heater carries the manufacturer's 6-year tank warranty and our 1-year labor warranty. Camera video was emailed to you. Roots seen at 42 feet; we recommend a follow-up in 12 months.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</si>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</sst>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E4+0</f>
        <v>46315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89</v>
      </c>
      <c r="E12" s="13">
        <f>IF(C12*D12=0,"",C12*D12)</f>
        <v>89</v>
      </c>
    </row>
    <row r="13" spans="2:5" x14ac:dyDescent="0.25">
      <c r="B13" s="10" t="s">
        <v>18</v>
      </c>
      <c r="C13" s="11">
        <v>1</v>
      </c>
      <c r="D13" s="12">
        <v>1650</v>
      </c>
      <c r="E13" s="13">
        <f>IF(C13*D13=0,"",C13*D13)</f>
        <v>1650</v>
      </c>
    </row>
    <row r="14" spans="2:5" x14ac:dyDescent="0.25">
      <c r="B14" s="10" t="s">
        <v>19</v>
      </c>
      <c r="C14" s="11">
        <v>1</v>
      </c>
      <c r="D14" s="12">
        <v>145</v>
      </c>
      <c r="E14" s="13">
        <f>IF(C14*D14=0,"",C14*D14)</f>
        <v>145</v>
      </c>
    </row>
    <row r="15" spans="2:5" x14ac:dyDescent="0.25">
      <c r="B15" s="10" t="s">
        <v>20</v>
      </c>
      <c r="C15" s="11">
        <v>1</v>
      </c>
      <c r="D15" s="12">
        <v>75</v>
      </c>
      <c r="E15" s="13">
        <f>IF(C15*D15=0,"",C15*D15)</f>
        <v>75</v>
      </c>
    </row>
    <row r="16" spans="2:5" x14ac:dyDescent="0.25">
      <c r="B16" s="10" t="s">
        <v>21</v>
      </c>
      <c r="C16" s="11">
        <v>1</v>
      </c>
      <c r="D16" s="12">
        <v>85</v>
      </c>
      <c r="E16" s="13">
        <f>IF(C16*D16=0,"",C16*D16)</f>
        <v>85</v>
      </c>
    </row>
    <row r="17" spans="2:5" x14ac:dyDescent="0.25">
      <c r="B17" s="10" t="s">
        <v>22</v>
      </c>
      <c r="C17" s="11">
        <v>1</v>
      </c>
      <c r="D17" s="12">
        <v>225</v>
      </c>
      <c r="E17" s="13">
        <f>IF(C17*D17=0,"",C17*D17)</f>
        <v>225</v>
      </c>
    </row>
    <row r="18" spans="2:5" x14ac:dyDescent="0.25">
      <c r="B18" s="10" t="s">
        <v>23</v>
      </c>
      <c r="C18" s="11">
        <v>1</v>
      </c>
      <c r="D18" s="12">
        <v>275</v>
      </c>
      <c r="E18" s="13">
        <f>IF(C18*D18=0,"",C18*D18)</f>
        <v>275</v>
      </c>
    </row>
    <row r="19" spans="2:5" x14ac:dyDescent="0.25">
      <c r="B19" s="10" t="s">
        <v>24</v>
      </c>
      <c r="C19" s="11">
        <v>1.5</v>
      </c>
      <c r="D19" s="12">
        <v>125</v>
      </c>
      <c r="E19" s="13">
        <f>IF(C19*D19=0,"",C19*D19)</f>
        <v>187.5</v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25</v>
      </c>
      <c r="E22" s="15">
        <f>SUM(E12:E21)</f>
        <v>2731.5</v>
      </c>
    </row>
    <row r="23" spans="3:5" x14ac:dyDescent="0.25">
      <c r="C23" s="14" t="s">
        <v>26</v>
      </c>
      <c r="D23" s="16">
        <v>0</v>
      </c>
      <c r="E23" s="15">
        <f>ROUND(E22*D23,2)</f>
        <v>0</v>
      </c>
    </row>
    <row r="24" spans="3:5" x14ac:dyDescent="0.25">
      <c r="C24" s="14" t="s">
        <v>27</v>
      </c>
      <c r="D24" s="17">
        <v>0</v>
      </c>
      <c r="E24" s="15">
        <f>ROUND((E22-E23)*D24,2)</f>
        <v>0</v>
      </c>
    </row>
    <row r="25" spans="3:5" x14ac:dyDescent="0.25">
      <c r="C25" s="18" t="s">
        <v>28</v>
      </c>
      <c r="E25" s="19">
        <f>E22-E23+E24</f>
        <v>2731.5</v>
      </c>
    </row>
    <row r="26" spans="3:5" x14ac:dyDescent="0.25">
      <c r="C26" s="14" t="s">
        <v>29</v>
      </c>
      <c r="E26" s="20">
        <v>0</v>
      </c>
    </row>
    <row r="27" spans="3:5" x14ac:dyDescent="0.25">
      <c r="C27" s="18" t="s">
        <v>30</v>
      </c>
      <c r="E27" s="19">
        <f>E25-E26</f>
        <v>2731.5</v>
      </c>
    </row>
    <row r="29" spans="2:2" x14ac:dyDescent="0.25">
      <c r="B29" s="4" t="s">
        <v>31</v>
      </c>
    </row>
    <row r="30" ht="30" customHeight="1" spans="2:5" x14ac:dyDescent="0.25">
      <c r="B30" s="21" t="s">
        <v>32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33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2026-10-21T16:51:38Z</dcterms:created>
  <dcterms:modified xsi:type="dcterms:W3CDTF">2026-10-21T16:51:38Z</dcterms:modified>
</cp:coreProperties>
</file>